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\Desktop\姿妤\會計室網站\新版表單下載\更名下載附件\"/>
    </mc:Choice>
  </mc:AlternateContent>
  <bookViews>
    <workbookView xWindow="0" yWindow="0" windowWidth="12420" windowHeight="7380"/>
  </bookViews>
  <sheets>
    <sheet name="活動流程" sheetId="7" r:id="rId1"/>
    <sheet name="經費申請表" sheetId="1" r:id="rId2"/>
    <sheet name="經費結算表(核銷時訂於第一頁)" sheetId="8" r:id="rId3"/>
    <sheet name="講師學經歷" sheetId="6" r:id="rId4"/>
    <sheet name="報價單" sheetId="5" r:id="rId5"/>
    <sheet name="(參考)編列表準" sheetId="3" r:id="rId6"/>
    <sheet name="(參考)憑證核銷需檢附之相關憑證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  <c r="D16" i="8"/>
  <c r="D22" i="8" s="1"/>
  <c r="C16" i="8"/>
  <c r="D21" i="8"/>
  <c r="E21" i="8"/>
  <c r="C21" i="8"/>
  <c r="E19" i="8"/>
  <c r="E20" i="8"/>
  <c r="E18" i="8"/>
  <c r="E12" i="8"/>
  <c r="E13" i="8"/>
  <c r="E14" i="8"/>
  <c r="E15" i="8"/>
  <c r="E11" i="8"/>
  <c r="F15" i="1"/>
  <c r="F16" i="1"/>
  <c r="F17" i="1"/>
  <c r="I19" i="1"/>
  <c r="H19" i="1"/>
  <c r="E16" i="8" l="1"/>
  <c r="E22" i="8" s="1"/>
  <c r="E14" i="1"/>
  <c r="F14" i="1" s="1"/>
  <c r="E13" i="1" l="1"/>
  <c r="F13" i="1" s="1"/>
  <c r="F12" i="1"/>
  <c r="F18" i="1"/>
  <c r="F11" i="1"/>
  <c r="F19" i="1" l="1"/>
</calcChain>
</file>

<file path=xl/sharedStrings.xml><?xml version="1.0" encoding="utf-8"?>
<sst xmlns="http://schemas.openxmlformats.org/spreadsheetml/2006/main" count="204" uniqueCount="176">
  <si>
    <t>人</t>
    <phoneticPr fontId="4" type="noConversion"/>
  </si>
  <si>
    <t>小時</t>
    <phoneticPr fontId="4" type="noConversion"/>
  </si>
  <si>
    <t>補充保費</t>
    <phoneticPr fontId="4" type="noConversion"/>
  </si>
  <si>
    <t>鐘點費</t>
    <phoneticPr fontId="4" type="noConversion"/>
  </si>
  <si>
    <t>講座鐘點費</t>
    <phoneticPr fontId="4" type="noConversion"/>
  </si>
  <si>
    <t>稿費</t>
    <phoneticPr fontId="4" type="noConversion"/>
  </si>
  <si>
    <t>工讀費</t>
    <phoneticPr fontId="4" type="noConversion"/>
  </si>
  <si>
    <t>1. 邀請校外學者專家授課、演講或專題講座鐘點費。依「講座鐘點費支給表」辦理。編列上限：2,000 元/節次。
2. 邀請校內學者專家授課、演講或專題講座鐘點費。依「講座鐘點費支給表」辦理。編列上限：1,000 元/節次。</t>
    <phoneticPr fontId="4" type="noConversion"/>
  </si>
  <si>
    <t>教材授權、教材編輯等相關編稿、翻譯、排版等費用，依「中央政府各機關學校出席費及稿費支給要點」辦理。</t>
    <phoneticPr fontId="4" type="noConversion"/>
  </si>
  <si>
    <t>1. 協助辦理計畫相關活動(工作坊、研討會、研習會等)所需之臨時人力。
2. 行政院「全國軍公教員工待遇支給點」第 2 點規定之適用人員，不得支給工作費。
3. 工讀費以現行勞動基準法所訂最低基本工資 1.2 倍為支給上限，然不得低於勞動基準法所訂之最低基本工資。大專校院如訂有支給規定者，得依其規定支給。</t>
    <phoneticPr fontId="4" type="noConversion"/>
  </si>
  <si>
    <t xml:space="preserve">二、業務費 </t>
    <phoneticPr fontId="4" type="noConversion"/>
  </si>
  <si>
    <t>主持費、引言費</t>
    <phoneticPr fontId="4" type="noConversion"/>
  </si>
  <si>
    <t xml:space="preserve">每人次 1,000 元至 2,500 元 </t>
    <phoneticPr fontId="4" type="noConversion"/>
  </si>
  <si>
    <t xml:space="preserve">編列基準 </t>
    <phoneticPr fontId="4" type="noConversion"/>
  </si>
  <si>
    <t xml:space="preserve">支用說明 </t>
    <phoneticPr fontId="4" type="noConversion"/>
  </si>
  <si>
    <t xml:space="preserve">(ㄧ) </t>
    <phoneticPr fontId="4" type="noConversion"/>
  </si>
  <si>
    <t>諮詢費、輔導 費、指導費</t>
  </si>
  <si>
    <t xml:space="preserve">(二) </t>
    <phoneticPr fontId="4" type="noConversion"/>
  </si>
  <si>
    <t>得比照出席費編列。</t>
    <phoneticPr fontId="4" type="noConversion"/>
  </si>
  <si>
    <t>(三)</t>
    <phoneticPr fontId="4" type="noConversion"/>
  </si>
  <si>
    <t xml:space="preserve">訪視費 </t>
    <phoneticPr fontId="4" type="noConversion"/>
  </si>
  <si>
    <t>每人次 1,000 元至 4,000 元。
半日以 2,500 元為編列上限。</t>
    <phoneticPr fontId="4" type="noConversion"/>
  </si>
  <si>
    <t>凡召開專題研討或與學術研究有關之主持費、引言費屬之。</t>
    <phoneticPr fontId="4" type="noConversion"/>
  </si>
  <si>
    <t>凡至各機關學校等瞭解現況，對未來發展方向提出建議，並作成訪視紀錄者屬之。</t>
    <phoneticPr fontId="4" type="noConversion"/>
  </si>
  <si>
    <t>(四)</t>
    <phoneticPr fontId="4" type="noConversion"/>
  </si>
  <si>
    <t>評鑑費</t>
    <phoneticPr fontId="4" type="noConversion"/>
  </si>
  <si>
    <t>每人次 2,000 元至 6,000元。
半日以 4,000 元為編列上限。</t>
    <phoneticPr fontId="4" type="noConversion"/>
  </si>
  <si>
    <t>一、凡至各機關學校等評估計畫執
行情形、目標達成效能之良窳，並作成評鑑記錄者屬之。
二、如審查委員赴各機關學校等評鑑已支領評鑑費，不得再以審查各校書面資料為由，重複支給書面審查費。</t>
    <phoneticPr fontId="4" type="noConversion"/>
  </si>
  <si>
    <t>(五)</t>
    <phoneticPr fontId="4" type="noConversion"/>
  </si>
  <si>
    <t>臨時工作人員/工讀費</t>
    <phoneticPr fontId="4" type="noConversion"/>
  </si>
  <si>
    <t>薪資以現行勞動基準法所訂最低基本工資1.2倍為支給上限，然不得低於勞動基準法所訂之最低基本工資。但大專校院如訂有支給規定者，得依其規定支給。</t>
    <phoneticPr fontId="4" type="noConversion"/>
  </si>
  <si>
    <t>一、應依工作內容及性質核實編列。
二、所列費用應含薪資、退休金、保險 及 其 他 依 法應給予項目。</t>
    <phoneticPr fontId="4" type="noConversion"/>
  </si>
  <si>
    <t>雇主負擔之全民健康保險補充保費，依衍生補充保費之業務費經費項目(講座鐘點費、稿費、工讀費合計○元)之 2.11% 編列。</t>
    <phoneticPr fontId="4" type="noConversion"/>
  </si>
  <si>
    <t>工作(讀)費之勞保費</t>
    <phoneticPr fontId="4" type="noConversion"/>
  </si>
  <si>
    <t>按投保薪資○元以下者每月勞保費○元編列。</t>
    <phoneticPr fontId="4" type="noConversion"/>
  </si>
  <si>
    <t>工作(讀)費之勞工退休金或離職儲金</t>
    <phoneticPr fontId="4" type="noConversion"/>
  </si>
  <si>
    <t>按投保薪資○元以下者每月勞工退休金或離職儲金○元編列。</t>
    <phoneticPr fontId="4" type="noConversion"/>
  </si>
  <si>
    <t>印刷費</t>
    <phoneticPr fontId="4" type="noConversion"/>
  </si>
  <si>
    <t>計畫相關之課程、活動的海報/講義/手冊/報告/計畫執行成果專書等印製。</t>
    <phoneticPr fontId="4" type="noConversion"/>
  </si>
  <si>
    <t>材料費</t>
    <phoneticPr fontId="4" type="noConversion"/>
  </si>
  <si>
    <t>計畫相關之實作課程、營隊、競賽、研習、推廣或成果發展等所需材料購置費用。單價未達 1 萬元或使用年限未達 2 年。</t>
    <phoneticPr fontId="4" type="noConversion"/>
  </si>
  <si>
    <t>1. 計畫人員、專家學者、活動參與者及工作人員等參與計畫相關活動(工作坊、研討會、研習會等)所需膳費。
2. 每人每日膳費 300 元，午、晚餐每餐單價須於 100 元範圍內供應，茶點以 40 元/人次為限。辦理期程半日者，上限 140 元/人日(午餐100 元+茶點 40 元)；第 1 天(包
括 1 日活動)不提供早餐，其 1 日膳費以 240 元為基準編列( 2 餐 1茶點)。依「教育部及所屬機關(構)辦理各類會議講習訓練與研討（習）會管理要點」辦理。</t>
    <phoneticPr fontId="4" type="noConversion"/>
  </si>
  <si>
    <t>資料蒐集費</t>
    <phoneticPr fontId="4" type="noConversion"/>
  </si>
  <si>
    <t>1. 與計畫直接有關之資料檢索、圖書、資料庫等購置費用，以 3 萬元為上限。
2. 擬購多媒體及圖書應詳列其名稱、數量、單價及總價於經費申請表。</t>
    <phoneticPr fontId="4" type="noConversion"/>
  </si>
  <si>
    <t>租車費</t>
    <phoneticPr fontId="4" type="noConversion"/>
  </si>
  <si>
    <t>學生參訪、見習、實習所需租用交通工具之費用。</t>
    <phoneticPr fontId="4" type="noConversion"/>
  </si>
  <si>
    <t>保險費</t>
    <phoneticPr fontId="4" type="noConversion"/>
  </si>
  <si>
    <t>學生參訪、見習、實習所需保險之費用。符合支領公務人員執行職務意外傷亡慰問金發給辦法之人員不另保。</t>
    <phoneticPr fontId="4" type="noConversion"/>
  </si>
  <si>
    <t>場地使用費</t>
    <phoneticPr fontId="4" type="noConversion"/>
  </si>
  <si>
    <t>辦理計畫相關會議或活動等所需租借場地費用(限外部場地)，依「教育部及所屬機關(構)辦理各類會議講習訓練與研討(習)會管理要點」辦理。</t>
    <phoneticPr fontId="4" type="noConversion"/>
  </si>
  <si>
    <t>雜支</t>
    <phoneticPr fontId="4" type="noConversion"/>
  </si>
  <si>
    <t>凡前項費用未列之辦公事務費用屬之。如文具用品、紙張、資訊耗材、資料夾、郵資、錄音筆、隨身硬碟等屬之。</t>
    <phoneticPr fontId="4" type="noConversion"/>
  </si>
  <si>
    <t>項目</t>
    <phoneticPr fontId="4" type="noConversion"/>
  </si>
  <si>
    <t>一、為撙節印刷費用支出，各種文件印刷，應以實用為主，力避豪華精美，並儘量先採光碟版或網路版方式辦理。
二、印刷費須依政府採購法規定程序辦理招標或比議價，檢附承印廠商發票核實報支。</t>
    <phoneticPr fontId="4" type="noConversion"/>
  </si>
  <si>
    <t>憑證核銷需檢附之相關憑證</t>
    <phoneticPr fontId="4" type="noConversion"/>
  </si>
  <si>
    <t>會計科目</t>
    <phoneticPr fontId="4" type="noConversion"/>
  </si>
  <si>
    <t>檢附憑證</t>
    <phoneticPr fontId="4" type="noConversion"/>
  </si>
  <si>
    <t>便當、飲料、餐盒等</t>
    <phoneticPr fontId="4" type="noConversion"/>
  </si>
  <si>
    <t>檢附會議紀錄、簽到表(正本)</t>
    <phoneticPr fontId="4" type="noConversion"/>
  </si>
  <si>
    <t>場地布置、影印、印刷費(紅布條、海報等)</t>
    <phoneticPr fontId="4" type="noConversion"/>
  </si>
  <si>
    <t>檢附樣本(紅布條、海報可提供照片)</t>
    <phoneticPr fontId="4" type="noConversion"/>
  </si>
  <si>
    <t>演講費</t>
    <phoneticPr fontId="4" type="noConversion"/>
  </si>
  <si>
    <t>檢附簽收收據(領據請註明:課程名稱、時間、節數及單價</t>
    <phoneticPr fontId="4" type="noConversion"/>
  </si>
  <si>
    <t>校外人士出席費、諮詢費、主持費、引言費</t>
    <phoneticPr fontId="4" type="noConversion"/>
  </si>
  <si>
    <t>檢附會議紀錄、簽到表或研習(討)會之議程</t>
    <phoneticPr fontId="4" type="noConversion"/>
  </si>
  <si>
    <t>檢附完成之文章稿件(註明字數及計算方式)</t>
    <phoneticPr fontId="4" type="noConversion"/>
  </si>
  <si>
    <t>審查費</t>
    <phoneticPr fontId="4" type="noConversion"/>
  </si>
  <si>
    <t>檢附會議紀錄、簽到表及審查項目</t>
    <phoneticPr fontId="4" type="noConversion"/>
  </si>
  <si>
    <t>工作費</t>
    <phoneticPr fontId="4" type="noConversion"/>
  </si>
  <si>
    <t>檢附出勤紀錄表及工作內容(依教育部時薪及日薪標準)</t>
    <phoneticPr fontId="4" type="noConversion"/>
  </si>
  <si>
    <t>式</t>
    <phoneticPr fontId="4" type="noConversion"/>
  </si>
  <si>
    <t>製表人:</t>
    <phoneticPr fontId="4" type="noConversion"/>
  </si>
  <si>
    <t>https://edu.law.moe.gov.tw/LawContent.aspx?id=FL008371</t>
    <phoneticPr fontId="4" type="noConversion"/>
  </si>
  <si>
    <t>(六)</t>
    <phoneticPr fontId="4" type="noConversion"/>
  </si>
  <si>
    <t>(七)</t>
    <phoneticPr fontId="4" type="noConversion"/>
  </si>
  <si>
    <t>一、凡辦理計畫所須購置或影印必
需 之參考圖書資料等屬之。
二、圖書之購置以具有專門性且與計畫直接有關者為限。
三、擬購圖書應詳列其名稱、數量、單價及總價於計畫申請書中。
四、檢附廠商發票核實報支</t>
    <phoneticPr fontId="4" type="noConversion"/>
  </si>
  <si>
    <t>核實編列</t>
    <phoneticPr fontId="4" type="noConversion"/>
  </si>
  <si>
    <t>上限 30,000 元。</t>
    <phoneticPr fontId="4" type="noConversion"/>
  </si>
  <si>
    <t>(八)</t>
    <phoneticPr fontId="4" type="noConversion"/>
  </si>
  <si>
    <t>資料檢索費</t>
    <phoneticPr fontId="4" type="noConversion"/>
  </si>
  <si>
    <t>核實編列。</t>
    <phoneticPr fontId="4" type="noConversion"/>
  </si>
  <si>
    <t>辦理計畫所需資料檢索費，其經費應依需求核實編列。</t>
    <phoneticPr fontId="4" type="noConversion"/>
  </si>
  <si>
    <t>膳宿費</t>
    <phoneticPr fontId="4" type="noConversion"/>
  </si>
  <si>
    <t>一、依教育部及所屬機關(構)辦理各類會議講習訓練與研討（習）會管理要點規定。
二、辦理半日者，每人膳費上限 140 元。</t>
    <phoneticPr fontId="4" type="noConversion"/>
  </si>
  <si>
    <t>一、所需經費應依預定議程覈實編列。
二、應本撙節原則辦理，並得視實際需要依各基準核算之總額範圍內互相調整支應。
三、如於本項膳宿費以外再發給外賓其他酬勞者，其支付費用總額仍應不得超
出行政院所訂「各機關聘請國外顧問、專家及學者來臺工作期間支付費用最高標準表」規定。</t>
    <phoneticPr fontId="4" type="noConversion"/>
  </si>
  <si>
    <t>凡辦理各類會議、講習訓練與研討（習）會及其他活動所需之保險費屬之。</t>
    <phoneticPr fontId="4" type="noConversion"/>
  </si>
  <si>
    <t>(九)</t>
    <phoneticPr fontId="4" type="noConversion"/>
  </si>
  <si>
    <t>(十)</t>
    <phoneticPr fontId="4" type="noConversion"/>
  </si>
  <si>
    <t>(十一)</t>
    <phoneticPr fontId="4" type="noConversion"/>
  </si>
  <si>
    <t>(十三)</t>
    <phoneticPr fontId="4" type="noConversion"/>
  </si>
  <si>
    <t>(十二)</t>
    <phoneticPr fontId="4" type="noConversion"/>
  </si>
  <si>
    <t>設備使用費</t>
    <phoneticPr fontId="4" type="noConversion"/>
  </si>
  <si>
    <t>一、各執行單位因執行計畫，所分攤之電腦、儀器設備或軟體使用費用。
二、如出具領據報支，應檢附計算標準、實際使用時數及耗材支用情形等支出數據資料。</t>
    <phoneticPr fontId="4" type="noConversion"/>
  </si>
  <si>
    <t>https://www.dgbas.gov.tw/cp.aspx?n=4338</t>
  </si>
  <si>
    <t>一、活動目的：</t>
    <phoneticPr fontId="4" type="noConversion"/>
  </si>
  <si>
    <t>二、主辦單位：</t>
    <phoneticPr fontId="4" type="noConversion"/>
  </si>
  <si>
    <t>三、承辦單位：</t>
    <phoneticPr fontId="4" type="noConversion"/>
  </si>
  <si>
    <t>四、活動時間：</t>
    <phoneticPr fontId="4" type="noConversion"/>
  </si>
  <si>
    <t>五、活動地點：</t>
    <phoneticPr fontId="4" type="noConversion"/>
  </si>
  <si>
    <t>六、聯 絡 人：</t>
    <phoneticPr fontId="4" type="noConversion"/>
  </si>
  <si>
    <t>七、活動對象：</t>
    <phoneticPr fontId="4" type="noConversion"/>
  </si>
  <si>
    <t>八、活動經費：</t>
    <phoneticPr fontId="4" type="noConversion"/>
  </si>
  <si>
    <t>日期</t>
    <phoneticPr fontId="4" type="noConversion"/>
  </si>
  <si>
    <t>時間</t>
    <phoneticPr fontId="4" type="noConversion"/>
  </si>
  <si>
    <t>活動地點</t>
    <phoneticPr fontId="4" type="noConversion"/>
  </si>
  <si>
    <t>ＸＸ年ＸＸ月ＸＸ日 09:00-16:00</t>
    <phoneticPr fontId="4" type="noConversion"/>
  </si>
  <si>
    <t>（至少60字）</t>
    <phoneticPr fontId="4" type="noConversion"/>
  </si>
  <si>
    <t>(活動名稱)</t>
    <phoneticPr fontId="4" type="noConversion"/>
  </si>
  <si>
    <t>由XXXXXXXXXX計畫 補助款/配合款支應，
共計000,000元整(補助款OOO元，配合款OOO元)。</t>
    <phoneticPr fontId="4" type="noConversion"/>
  </si>
  <si>
    <t>經  費  項  目</t>
  </si>
  <si>
    <t>數量</t>
  </si>
  <si>
    <t>單位</t>
  </si>
  <si>
    <t>單價</t>
  </si>
  <si>
    <t>金額</t>
  </si>
  <si>
    <t>備  註</t>
  </si>
  <si>
    <t>經費來源</t>
  </si>
  <si>
    <t>補助款</t>
  </si>
  <si>
    <t>配合款</t>
  </si>
  <si>
    <t>國內差旅費</t>
  </si>
  <si>
    <t>(1)教師1人自強號來回500+雜費400=900</t>
  </si>
  <si>
    <t>學生獎勵獎助-國內差旅費</t>
  </si>
  <si>
    <t>(1)學生2人(自強號來回500+雜費350)*2=1,700</t>
  </si>
  <si>
    <t>膳費</t>
  </si>
  <si>
    <t>30人*100元=3,000</t>
  </si>
  <si>
    <t>投影機</t>
  </si>
  <si>
    <t>台</t>
  </si>
  <si>
    <t>規格：</t>
  </si>
  <si>
    <t>合　　　計</t>
  </si>
  <si>
    <t>活動內容</t>
    <phoneticPr fontId="4" type="noConversion"/>
  </si>
  <si>
    <t>09:00-12:00</t>
  </si>
  <si>
    <t>09:00-12:00</t>
    <phoneticPr fontId="4" type="noConversion"/>
  </si>
  <si>
    <t>12:00-13:00</t>
  </si>
  <si>
    <t>12:00-13:00</t>
    <phoneticPr fontId="4" type="noConversion"/>
  </si>
  <si>
    <t>13:00-16:00</t>
  </si>
  <si>
    <t>13:00-16:00</t>
    <phoneticPr fontId="4" type="noConversion"/>
  </si>
  <si>
    <t>十、活動流程：</t>
    <phoneticPr fontId="4" type="noConversion"/>
  </si>
  <si>
    <t>九、活動講師：</t>
    <phoneticPr fontId="4" type="noConversion"/>
  </si>
  <si>
    <t>活動名稱：</t>
    <phoneticPr fontId="4" type="noConversion"/>
  </si>
  <si>
    <t>(1)校外講師：
6,000*2.11%=127
(2) 校內講師：
2,400*2.11%=51</t>
    <phoneticPr fontId="4" type="noConversion"/>
  </si>
  <si>
    <t>(1)校外講師：
3小時*2,000=6,000
(2) 校內講師：
3小時*800=2,400</t>
    <phoneticPr fontId="4" type="noConversion"/>
  </si>
  <si>
    <t>印刷費</t>
    <phoneticPr fontId="4" type="noConversion"/>
  </si>
  <si>
    <t>活動材料費</t>
    <phoneticPr fontId="4" type="noConversion"/>
  </si>
  <si>
    <t>酒精棉片</t>
    <phoneticPr fontId="4" type="noConversion"/>
  </si>
  <si>
    <t>張</t>
    <phoneticPr fontId="4" type="noConversion"/>
  </si>
  <si>
    <t>活動時間：ＸＸ年ＸＸ月ＸＸ日 09:00-16:00</t>
    <phoneticPr fontId="4" type="noConversion"/>
  </si>
  <si>
    <t>活動地點：</t>
    <phoneticPr fontId="4" type="noConversion"/>
  </si>
  <si>
    <t>預定經費：共計000,000元整(補助款OOO元，配合款OOO元)</t>
    <phoneticPr fontId="4" type="noConversion"/>
  </si>
  <si>
    <r>
      <t>(請依活動需求及個別計畫規定，按此表</t>
    </r>
    <r>
      <rPr>
        <b/>
        <sz val="12"/>
        <color rgb="FFFF0000"/>
        <rFont val="標楷體"/>
        <family val="4"/>
        <charset val="136"/>
      </rPr>
      <t>自行增減</t>
    </r>
    <r>
      <rPr>
        <sz val="12"/>
        <color rgb="FFFF0000"/>
        <rFont val="標楷體"/>
        <family val="4"/>
        <charset val="136"/>
      </rPr>
      <t>內容)</t>
    </r>
    <phoneticPr fontId="4" type="noConversion"/>
  </si>
  <si>
    <t>※請依概算表核定之經費來源分類填寫。</t>
    <phoneticPr fontId="4" type="noConversion"/>
  </si>
  <si>
    <t>盒</t>
    <phoneticPr fontId="4" type="noConversion"/>
  </si>
  <si>
    <t>小計(A)</t>
    <phoneticPr fontId="4" type="noConversion"/>
  </si>
  <si>
    <t>小計(B)</t>
    <phoneticPr fontId="4" type="noConversion"/>
  </si>
  <si>
    <t>合計(A+B)</t>
    <phoneticPr fontId="4" type="noConversion"/>
  </si>
  <si>
    <t>預算金額</t>
    <phoneticPr fontId="4" type="noConversion"/>
  </si>
  <si>
    <t>實際金額</t>
    <phoneticPr fontId="4" type="noConversion"/>
  </si>
  <si>
    <t>餘絀額</t>
    <phoneticPr fontId="4" type="noConversion"/>
  </si>
  <si>
    <t>承辦人</t>
    <phoneticPr fontId="4" type="noConversion"/>
  </si>
  <si>
    <t>單位主管</t>
    <phoneticPr fontId="4" type="noConversion"/>
  </si>
  <si>
    <t>會計室</t>
    <phoneticPr fontId="4" type="noConversion"/>
  </si>
  <si>
    <t>校長</t>
    <phoneticPr fontId="4" type="noConversion"/>
  </si>
  <si>
    <r>
      <t>經費項目</t>
    </r>
    <r>
      <rPr>
        <sz val="12"/>
        <color rgb="FFFF0000"/>
        <rFont val="標楷體"/>
        <family val="4"/>
        <charset val="136"/>
      </rPr>
      <t>(補助款)</t>
    </r>
    <phoneticPr fontId="4" type="noConversion"/>
  </si>
  <si>
    <r>
      <t>經費項目</t>
    </r>
    <r>
      <rPr>
        <sz val="12"/>
        <color rgb="FFFF0000"/>
        <rFont val="標楷體"/>
        <family val="4"/>
        <charset val="136"/>
      </rPr>
      <t>(配合款)</t>
    </r>
    <phoneticPr fontId="4" type="noConversion"/>
  </si>
  <si>
    <t>活動問卷回饋單</t>
    <phoneticPr fontId="4" type="noConversion"/>
  </si>
  <si>
    <t>(請直接貼上報價單)</t>
    <phoneticPr fontId="4" type="noConversion"/>
  </si>
  <si>
    <t>(請直接貼上講師學經歷或其他文件)</t>
    <phoneticPr fontId="4" type="noConversion"/>
  </si>
  <si>
    <t>活動人數：工作人員ＯＯＯ人、學生ＯＯＯ人</t>
    <phoneticPr fontId="4" type="noConversion"/>
  </si>
  <si>
    <t>預定經費：共計000,000元整　(補助款OOO元，配合款OOO元)</t>
    <phoneticPr fontId="4" type="noConversion"/>
  </si>
  <si>
    <t>經費來源：XXXXXXXXXX計畫　　■補助款　□配合款</t>
    <phoneticPr fontId="4" type="noConversion"/>
  </si>
  <si>
    <t>□預支
　□餘款繳回＿＿＿元
　□不足額核撥＿＿元
■未撥款</t>
    <phoneticPr fontId="4" type="noConversion"/>
  </si>
  <si>
    <t>□本案分次核銷，尚有預算餘額_____________________　　□本案已核銷完畢</t>
    <phoneticPr fontId="4" type="noConversion"/>
  </si>
  <si>
    <t>中信科技大學經費概算表</t>
    <phoneticPr fontId="4" type="noConversion"/>
  </si>
  <si>
    <t>中信科技大學</t>
  </si>
  <si>
    <t>中信科技大學經費結算表</t>
  </si>
  <si>
    <t>113學年度第1學期</t>
    <phoneticPr fontId="4" type="noConversion"/>
  </si>
  <si>
    <t>113年08月28日</t>
    <phoneticPr fontId="4" type="noConversion"/>
  </si>
  <si>
    <t>113年08月29日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</si>
</sst>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.0_);[Red]\(#,##0.0\)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2"/>
      <color rgb="FFFF0000"/>
      <name val="標楷體"/>
      <family val="4"/>
      <charset val="136"/>
    </font>
    <font>
      <sz val="22"/>
      <color theme="1"/>
      <name val="Times New Roman"/>
      <family val="1"/>
    </font>
    <font>
      <sz val="2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 tint="-0.249977111117893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theme="0" tint="-0.49998474074526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0" tint="-0.49998474074526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2" fillId="0" borderId="0" xfId="2">
      <alignment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20" fontId="1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15" fillId="0" borderId="1" xfId="0" applyFont="1" applyBorder="1" applyAlignment="1">
      <alignment vertical="center" wrapText="1"/>
    </xf>
    <xf numFmtId="177" fontId="15" fillId="0" borderId="1" xfId="1" applyNumberFormat="1" applyFont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176" fontId="17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7" fontId="17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176" fontId="15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176" fontId="6" fillId="0" borderId="1" xfId="1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1</xdr:row>
      <xdr:rowOff>67374</xdr:rowOff>
    </xdr:from>
    <xdr:to>
      <xdr:col>21</xdr:col>
      <xdr:colOff>189083</xdr:colOff>
      <xdr:row>8</xdr:row>
      <xdr:rowOff>401012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E460A7D1-2CAB-0609-BC16-25F87258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9905" y="486474"/>
          <a:ext cx="9226403" cy="6145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du.law.moe.gov.tw/LawContent.aspx?id=FL00837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B28" sqref="B28"/>
    </sheetView>
  </sheetViews>
  <sheetFormatPr defaultRowHeight="16.5" x14ac:dyDescent="0.25"/>
  <cols>
    <col min="1" max="1" width="15.625" style="14" customWidth="1"/>
    <col min="2" max="5" width="15.625" style="7" customWidth="1"/>
    <col min="6" max="16384" width="9" style="7"/>
  </cols>
  <sheetData>
    <row r="1" spans="1:5" ht="19.5" x14ac:dyDescent="0.25">
      <c r="A1" s="51" t="s">
        <v>171</v>
      </c>
      <c r="B1" s="51"/>
      <c r="C1" s="51"/>
      <c r="D1" s="51"/>
      <c r="E1" s="51"/>
    </row>
    <row r="2" spans="1:5" ht="19.5" x14ac:dyDescent="0.25">
      <c r="A2" s="51" t="s">
        <v>173</v>
      </c>
      <c r="B2" s="51"/>
      <c r="C2" s="51"/>
      <c r="D2" s="51"/>
      <c r="E2" s="51"/>
    </row>
    <row r="3" spans="1:5" ht="19.5" x14ac:dyDescent="0.25">
      <c r="A3" s="52" t="s">
        <v>107</v>
      </c>
      <c r="B3" s="52"/>
      <c r="C3" s="52"/>
      <c r="D3" s="52"/>
      <c r="E3" s="52"/>
    </row>
    <row r="4" spans="1:5" x14ac:dyDescent="0.25">
      <c r="A4" s="14" t="s">
        <v>94</v>
      </c>
      <c r="B4" s="50" t="s">
        <v>106</v>
      </c>
      <c r="C4" s="50"/>
      <c r="D4" s="50"/>
      <c r="E4" s="50"/>
    </row>
    <row r="5" spans="1:5" x14ac:dyDescent="0.25">
      <c r="B5" s="50"/>
      <c r="C5" s="50"/>
      <c r="D5" s="50"/>
      <c r="E5" s="50"/>
    </row>
    <row r="6" spans="1:5" x14ac:dyDescent="0.25">
      <c r="B6" s="50"/>
      <c r="C6" s="50"/>
      <c r="D6" s="50"/>
      <c r="E6" s="50"/>
    </row>
    <row r="7" spans="1:5" x14ac:dyDescent="0.25">
      <c r="A7" s="14" t="s">
        <v>95</v>
      </c>
      <c r="B7" s="53"/>
      <c r="C7" s="53"/>
      <c r="D7" s="53"/>
      <c r="E7" s="53"/>
    </row>
    <row r="8" spans="1:5" x14ac:dyDescent="0.25">
      <c r="A8" s="14" t="s">
        <v>96</v>
      </c>
      <c r="B8" s="53"/>
      <c r="C8" s="53"/>
      <c r="D8" s="53"/>
      <c r="E8" s="53"/>
    </row>
    <row r="9" spans="1:5" x14ac:dyDescent="0.25">
      <c r="A9" s="14" t="s">
        <v>97</v>
      </c>
      <c r="B9" s="53" t="s">
        <v>105</v>
      </c>
      <c r="C9" s="53"/>
      <c r="D9" s="53"/>
      <c r="E9" s="53"/>
    </row>
    <row r="10" spans="1:5" x14ac:dyDescent="0.25">
      <c r="A10" s="14" t="s">
        <v>98</v>
      </c>
      <c r="B10" s="53"/>
      <c r="C10" s="53"/>
      <c r="D10" s="53"/>
      <c r="E10" s="53"/>
    </row>
    <row r="11" spans="1:5" x14ac:dyDescent="0.25">
      <c r="A11" s="14" t="s">
        <v>99</v>
      </c>
      <c r="B11" s="53"/>
      <c r="C11" s="53"/>
      <c r="D11" s="53"/>
      <c r="E11" s="53"/>
    </row>
    <row r="12" spans="1:5" x14ac:dyDescent="0.25">
      <c r="A12" s="14" t="s">
        <v>100</v>
      </c>
      <c r="B12" s="53"/>
      <c r="C12" s="53"/>
      <c r="D12" s="53"/>
      <c r="E12" s="53"/>
    </row>
    <row r="13" spans="1:5" x14ac:dyDescent="0.25">
      <c r="A13" s="14" t="s">
        <v>101</v>
      </c>
      <c r="B13" s="54" t="s">
        <v>108</v>
      </c>
      <c r="C13" s="54"/>
      <c r="D13" s="54"/>
      <c r="E13" s="54"/>
    </row>
    <row r="14" spans="1:5" x14ac:dyDescent="0.25">
      <c r="B14" s="54"/>
      <c r="C14" s="54"/>
      <c r="D14" s="54"/>
      <c r="E14" s="54"/>
    </row>
    <row r="15" spans="1:5" s="23" customFormat="1" x14ac:dyDescent="0.25">
      <c r="A15" s="12" t="s">
        <v>136</v>
      </c>
      <c r="B15" s="22"/>
      <c r="C15" s="22"/>
      <c r="D15" s="22"/>
      <c r="E15" s="22"/>
    </row>
    <row r="16" spans="1:5" x14ac:dyDescent="0.25">
      <c r="A16" s="14" t="s">
        <v>135</v>
      </c>
    </row>
    <row r="17" spans="1:5" s="16" customFormat="1" x14ac:dyDescent="0.25">
      <c r="B17" s="17" t="s">
        <v>102</v>
      </c>
      <c r="C17" s="17" t="s">
        <v>103</v>
      </c>
      <c r="D17" s="17" t="s">
        <v>128</v>
      </c>
      <c r="E17" s="17" t="s">
        <v>104</v>
      </c>
    </row>
    <row r="18" spans="1:5" ht="24.95" customHeight="1" x14ac:dyDescent="0.25">
      <c r="B18" s="46" t="s">
        <v>174</v>
      </c>
      <c r="C18" s="18" t="s">
        <v>130</v>
      </c>
      <c r="D18" s="19"/>
      <c r="E18" s="49"/>
    </row>
    <row r="19" spans="1:5" ht="24.95" customHeight="1" x14ac:dyDescent="0.25">
      <c r="B19" s="47"/>
      <c r="C19" s="20" t="s">
        <v>132</v>
      </c>
      <c r="D19" s="19"/>
      <c r="E19" s="49"/>
    </row>
    <row r="20" spans="1:5" ht="24.95" customHeight="1" x14ac:dyDescent="0.25">
      <c r="B20" s="48"/>
      <c r="C20" s="18" t="s">
        <v>134</v>
      </c>
      <c r="D20" s="19"/>
      <c r="E20" s="49"/>
    </row>
    <row r="21" spans="1:5" ht="24.95" customHeight="1" x14ac:dyDescent="0.25">
      <c r="B21" s="46" t="s">
        <v>175</v>
      </c>
      <c r="C21" s="18" t="s">
        <v>129</v>
      </c>
      <c r="D21" s="19"/>
      <c r="E21" s="49"/>
    </row>
    <row r="22" spans="1:5" ht="24.95" customHeight="1" x14ac:dyDescent="0.25">
      <c r="B22" s="47"/>
      <c r="C22" s="18" t="s">
        <v>131</v>
      </c>
      <c r="D22" s="19"/>
      <c r="E22" s="49"/>
    </row>
    <row r="23" spans="1:5" ht="24.95" customHeight="1" x14ac:dyDescent="0.25">
      <c r="B23" s="48"/>
      <c r="C23" s="18" t="s">
        <v>133</v>
      </c>
      <c r="D23" s="19"/>
      <c r="E23" s="49"/>
    </row>
    <row r="27" spans="1:5" x14ac:dyDescent="0.25">
      <c r="A27" s="7"/>
    </row>
    <row r="38" spans="2:2" x14ac:dyDescent="0.25">
      <c r="B38" s="12" t="s">
        <v>147</v>
      </c>
    </row>
  </sheetData>
  <mergeCells count="15">
    <mergeCell ref="B21:B23"/>
    <mergeCell ref="E18:E20"/>
    <mergeCell ref="E21:E23"/>
    <mergeCell ref="B4:E6"/>
    <mergeCell ref="A1:E1"/>
    <mergeCell ref="A3:E3"/>
    <mergeCell ref="A2:E2"/>
    <mergeCell ref="B12:E12"/>
    <mergeCell ref="B11:E11"/>
    <mergeCell ref="B10:E10"/>
    <mergeCell ref="B9:E9"/>
    <mergeCell ref="B8:E8"/>
    <mergeCell ref="B7:E7"/>
    <mergeCell ref="B13:E14"/>
    <mergeCell ref="B18:B20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F16" sqref="F16"/>
    </sheetView>
  </sheetViews>
  <sheetFormatPr defaultColWidth="9" defaultRowHeight="15.75" x14ac:dyDescent="0.25"/>
  <cols>
    <col min="1" max="1" width="3.25" style="1" customWidth="1"/>
    <col min="2" max="2" width="15.75" style="3" customWidth="1"/>
    <col min="3" max="3" width="5.5" style="3" bestFit="1" customWidth="1"/>
    <col min="4" max="4" width="5.5" style="4" bestFit="1" customWidth="1"/>
    <col min="5" max="6" width="9.5" style="3" bestFit="1" customWidth="1"/>
    <col min="7" max="7" width="22.875" style="3" customWidth="1"/>
    <col min="8" max="9" width="10.625" style="3" customWidth="1"/>
    <col min="10" max="16384" width="9" style="1"/>
  </cols>
  <sheetData>
    <row r="1" spans="1:12" ht="32.25" customHeight="1" x14ac:dyDescent="0.25">
      <c r="A1" s="57" t="s">
        <v>170</v>
      </c>
      <c r="B1" s="58"/>
      <c r="C1" s="58"/>
      <c r="D1" s="58"/>
      <c r="E1" s="58"/>
      <c r="F1" s="58"/>
      <c r="G1" s="58"/>
      <c r="H1" s="58"/>
      <c r="I1" s="58"/>
    </row>
    <row r="2" spans="1:12" ht="16.5" x14ac:dyDescent="0.25">
      <c r="A2" s="53" t="s">
        <v>137</v>
      </c>
      <c r="B2" s="53"/>
      <c r="C2" s="53"/>
      <c r="D2" s="53"/>
      <c r="E2" s="53"/>
      <c r="F2" s="53"/>
      <c r="G2" s="53"/>
      <c r="H2" s="53"/>
      <c r="I2" s="53"/>
    </row>
    <row r="3" spans="1:12" ht="16.5" x14ac:dyDescent="0.25">
      <c r="A3" s="53" t="s">
        <v>144</v>
      </c>
      <c r="B3" s="53"/>
      <c r="C3" s="53"/>
      <c r="D3" s="53"/>
      <c r="E3" s="53"/>
      <c r="F3" s="53"/>
      <c r="G3" s="53"/>
      <c r="H3" s="53"/>
      <c r="I3" s="53"/>
      <c r="J3" s="15"/>
      <c r="K3" s="15"/>
      <c r="L3" s="15"/>
    </row>
    <row r="4" spans="1:12" ht="16.5" x14ac:dyDescent="0.25">
      <c r="A4" s="53" t="s">
        <v>145</v>
      </c>
      <c r="B4" s="53"/>
      <c r="C4" s="53"/>
      <c r="D4" s="53"/>
      <c r="E4" s="53"/>
      <c r="F4" s="53"/>
      <c r="G4" s="53"/>
      <c r="H4" s="53"/>
      <c r="I4" s="53"/>
    </row>
    <row r="5" spans="1:12" ht="16.5" x14ac:dyDescent="0.25">
      <c r="A5" s="55" t="s">
        <v>165</v>
      </c>
      <c r="B5" s="55"/>
      <c r="C5" s="55"/>
      <c r="D5" s="55"/>
      <c r="E5" s="55"/>
      <c r="F5" s="55"/>
      <c r="G5" s="55"/>
      <c r="H5" s="55"/>
      <c r="I5" s="55"/>
    </row>
    <row r="6" spans="1:12" s="42" customFormat="1" ht="16.5" x14ac:dyDescent="0.25">
      <c r="A6" s="55" t="s">
        <v>167</v>
      </c>
      <c r="B6" s="55"/>
      <c r="C6" s="55"/>
      <c r="D6" s="55"/>
      <c r="E6" s="55"/>
      <c r="F6" s="55"/>
      <c r="G6" s="41"/>
      <c r="H6" s="41"/>
      <c r="I6" s="41"/>
    </row>
    <row r="7" spans="1:12" ht="16.5" x14ac:dyDescent="0.25">
      <c r="A7" s="53" t="s">
        <v>146</v>
      </c>
      <c r="B7" s="53"/>
      <c r="C7" s="53"/>
      <c r="D7" s="53"/>
      <c r="E7" s="53"/>
      <c r="F7" s="53"/>
      <c r="G7" s="53"/>
      <c r="H7" s="53"/>
      <c r="I7" s="53"/>
    </row>
    <row r="8" spans="1:12" ht="12.75" customHeight="1" x14ac:dyDescent="0.25"/>
    <row r="9" spans="1:12" ht="19.5" customHeight="1" x14ac:dyDescent="0.25">
      <c r="A9" s="61" t="s">
        <v>109</v>
      </c>
      <c r="B9" s="61"/>
      <c r="C9" s="59" t="s">
        <v>110</v>
      </c>
      <c r="D9" s="59" t="s">
        <v>111</v>
      </c>
      <c r="E9" s="59" t="s">
        <v>112</v>
      </c>
      <c r="F9" s="59" t="s">
        <v>113</v>
      </c>
      <c r="G9" s="59" t="s">
        <v>114</v>
      </c>
      <c r="H9" s="59" t="s">
        <v>115</v>
      </c>
      <c r="I9" s="59"/>
    </row>
    <row r="10" spans="1:12" ht="16.5" x14ac:dyDescent="0.25">
      <c r="A10" s="61"/>
      <c r="B10" s="61"/>
      <c r="C10" s="59"/>
      <c r="D10" s="59"/>
      <c r="E10" s="59"/>
      <c r="F10" s="59"/>
      <c r="G10" s="59"/>
      <c r="H10" s="33" t="s">
        <v>116</v>
      </c>
      <c r="I10" s="33" t="s">
        <v>117</v>
      </c>
    </row>
    <row r="11" spans="1:12" ht="40.15" customHeight="1" x14ac:dyDescent="0.25">
      <c r="A11" s="8">
        <v>1</v>
      </c>
      <c r="B11" s="24" t="s">
        <v>118</v>
      </c>
      <c r="C11" s="36">
        <v>1</v>
      </c>
      <c r="D11" s="30" t="s">
        <v>0</v>
      </c>
      <c r="E11" s="37">
        <v>900</v>
      </c>
      <c r="F11" s="26">
        <f>C11*E11</f>
        <v>900</v>
      </c>
      <c r="G11" s="24" t="s">
        <v>119</v>
      </c>
      <c r="H11" s="25"/>
      <c r="I11" s="25">
        <v>900</v>
      </c>
    </row>
    <row r="12" spans="1:12" ht="33" x14ac:dyDescent="0.25">
      <c r="A12" s="8">
        <v>2</v>
      </c>
      <c r="B12" s="24" t="s">
        <v>120</v>
      </c>
      <c r="C12" s="36">
        <v>2</v>
      </c>
      <c r="D12" s="30" t="s">
        <v>0</v>
      </c>
      <c r="E12" s="37">
        <v>850</v>
      </c>
      <c r="F12" s="26">
        <f t="shared" ref="F12:F18" si="0">C12*E12</f>
        <v>1700</v>
      </c>
      <c r="G12" s="24" t="s">
        <v>121</v>
      </c>
      <c r="H12" s="25"/>
      <c r="I12" s="25">
        <v>1700</v>
      </c>
    </row>
    <row r="13" spans="1:12" ht="71.45" customHeight="1" x14ac:dyDescent="0.25">
      <c r="A13" s="8">
        <v>3</v>
      </c>
      <c r="B13" s="24" t="s">
        <v>3</v>
      </c>
      <c r="C13" s="36">
        <v>3</v>
      </c>
      <c r="D13" s="30" t="s">
        <v>1</v>
      </c>
      <c r="E13" s="37">
        <f>2000+800</f>
        <v>2800</v>
      </c>
      <c r="F13" s="26">
        <f t="shared" si="0"/>
        <v>8400</v>
      </c>
      <c r="G13" s="24" t="s">
        <v>139</v>
      </c>
      <c r="H13" s="25">
        <v>8400</v>
      </c>
      <c r="I13" s="25"/>
    </row>
    <row r="14" spans="1:12" ht="71.45" customHeight="1" x14ac:dyDescent="0.25">
      <c r="A14" s="8">
        <v>4</v>
      </c>
      <c r="B14" s="24" t="s">
        <v>2</v>
      </c>
      <c r="C14" s="36">
        <v>1</v>
      </c>
      <c r="D14" s="30" t="s">
        <v>70</v>
      </c>
      <c r="E14" s="37">
        <f>127+51</f>
        <v>178</v>
      </c>
      <c r="F14" s="26">
        <f t="shared" si="0"/>
        <v>178</v>
      </c>
      <c r="G14" s="24" t="s">
        <v>138</v>
      </c>
      <c r="H14" s="25">
        <v>178</v>
      </c>
      <c r="I14" s="25"/>
    </row>
    <row r="15" spans="1:12" ht="40.15" customHeight="1" x14ac:dyDescent="0.25">
      <c r="A15" s="8">
        <v>5</v>
      </c>
      <c r="B15" s="24" t="s">
        <v>122</v>
      </c>
      <c r="C15" s="36">
        <v>30</v>
      </c>
      <c r="D15" s="30" t="s">
        <v>0</v>
      </c>
      <c r="E15" s="37">
        <v>100</v>
      </c>
      <c r="F15" s="26">
        <f t="shared" si="0"/>
        <v>3000</v>
      </c>
      <c r="G15" s="27" t="s">
        <v>123</v>
      </c>
      <c r="H15" s="25">
        <v>3000</v>
      </c>
      <c r="I15" s="25"/>
    </row>
    <row r="16" spans="1:12" ht="40.15" customHeight="1" x14ac:dyDescent="0.25">
      <c r="A16" s="8">
        <v>6</v>
      </c>
      <c r="B16" s="24" t="s">
        <v>141</v>
      </c>
      <c r="C16" s="36">
        <v>2</v>
      </c>
      <c r="D16" s="30" t="s">
        <v>149</v>
      </c>
      <c r="E16" s="37">
        <v>250</v>
      </c>
      <c r="F16" s="26">
        <f t="shared" si="0"/>
        <v>500</v>
      </c>
      <c r="G16" s="27" t="s">
        <v>142</v>
      </c>
      <c r="H16" s="25">
        <v>500</v>
      </c>
      <c r="I16" s="25"/>
    </row>
    <row r="17" spans="1:9" ht="40.15" customHeight="1" x14ac:dyDescent="0.25">
      <c r="A17" s="8">
        <v>7</v>
      </c>
      <c r="B17" s="24" t="s">
        <v>140</v>
      </c>
      <c r="C17" s="36">
        <v>100</v>
      </c>
      <c r="D17" s="30" t="s">
        <v>143</v>
      </c>
      <c r="E17" s="37">
        <v>0.5</v>
      </c>
      <c r="F17" s="26">
        <f t="shared" si="0"/>
        <v>50</v>
      </c>
      <c r="G17" s="27" t="s">
        <v>162</v>
      </c>
      <c r="H17" s="25">
        <v>50</v>
      </c>
      <c r="I17" s="25"/>
    </row>
    <row r="18" spans="1:9" ht="40.15" customHeight="1" x14ac:dyDescent="0.25">
      <c r="A18" s="8">
        <v>8</v>
      </c>
      <c r="B18" s="24" t="s">
        <v>124</v>
      </c>
      <c r="C18" s="36">
        <v>1</v>
      </c>
      <c r="D18" s="30" t="s">
        <v>125</v>
      </c>
      <c r="E18" s="26">
        <v>25000</v>
      </c>
      <c r="F18" s="26">
        <f t="shared" si="0"/>
        <v>25000</v>
      </c>
      <c r="G18" s="24" t="s">
        <v>126</v>
      </c>
      <c r="H18" s="25">
        <v>25000</v>
      </c>
      <c r="I18" s="25"/>
    </row>
    <row r="19" spans="1:9" ht="27.75" customHeight="1" x14ac:dyDescent="0.25">
      <c r="A19" s="60" t="s">
        <v>127</v>
      </c>
      <c r="B19" s="60"/>
      <c r="C19" s="60"/>
      <c r="D19" s="60"/>
      <c r="E19" s="60"/>
      <c r="F19" s="28">
        <f>SUM(F11:F18)</f>
        <v>39728</v>
      </c>
      <c r="G19" s="29"/>
      <c r="H19" s="28">
        <f>SUM(H11:H18)</f>
        <v>37128</v>
      </c>
      <c r="I19" s="28">
        <f>SUM(I11:I18)</f>
        <v>2600</v>
      </c>
    </row>
    <row r="20" spans="1:9" ht="11.25" customHeight="1" x14ac:dyDescent="0.25"/>
    <row r="21" spans="1:9" s="2" customFormat="1" ht="19.5" x14ac:dyDescent="0.25">
      <c r="A21" s="21"/>
      <c r="B21" s="21"/>
      <c r="C21" s="21"/>
      <c r="D21" s="21"/>
      <c r="E21" s="56" t="s">
        <v>71</v>
      </c>
      <c r="F21" s="56"/>
      <c r="G21" s="56"/>
      <c r="H21" s="56"/>
      <c r="I21" s="56"/>
    </row>
    <row r="22" spans="1:9" x14ac:dyDescent="0.25">
      <c r="B22" s="1"/>
    </row>
    <row r="32" spans="1:9" ht="16.5" x14ac:dyDescent="0.25">
      <c r="B32" s="12"/>
    </row>
  </sheetData>
  <mergeCells count="16">
    <mergeCell ref="A5:I5"/>
    <mergeCell ref="A6:F6"/>
    <mergeCell ref="E21:I21"/>
    <mergeCell ref="A1:I1"/>
    <mergeCell ref="E9:E10"/>
    <mergeCell ref="F9:F10"/>
    <mergeCell ref="A4:I4"/>
    <mergeCell ref="A7:I7"/>
    <mergeCell ref="A19:E19"/>
    <mergeCell ref="A2:I2"/>
    <mergeCell ref="A3:I3"/>
    <mergeCell ref="G9:G10"/>
    <mergeCell ref="H9:I9"/>
    <mergeCell ref="A9:B10"/>
    <mergeCell ref="C9:C10"/>
    <mergeCell ref="D9:D10"/>
  </mergeCells>
  <phoneticPr fontId="4" type="noConversion"/>
  <pageMargins left="0.39370078740157483" right="0.19685039370078741" top="0.55118110236220474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topLeftCell="A10" zoomScaleNormal="100" workbookViewId="0">
      <selection activeCell="F30" sqref="F30"/>
    </sheetView>
  </sheetViews>
  <sheetFormatPr defaultColWidth="9" defaultRowHeight="15.75" x14ac:dyDescent="0.25"/>
  <cols>
    <col min="1" max="1" width="3.25" style="1" customWidth="1"/>
    <col min="2" max="2" width="15.75" style="3" customWidth="1"/>
    <col min="3" max="3" width="15.625" style="3" customWidth="1"/>
    <col min="4" max="4" width="15.625" style="4" customWidth="1"/>
    <col min="5" max="5" width="15.625" style="3" customWidth="1"/>
    <col min="6" max="6" width="23.125" style="3" customWidth="1"/>
    <col min="7" max="7" width="22.875" style="3" customWidth="1"/>
    <col min="8" max="8" width="10.5" style="3" bestFit="1" customWidth="1"/>
    <col min="9" max="9" width="9.5" style="3" bestFit="1" customWidth="1"/>
    <col min="10" max="16384" width="9" style="1"/>
  </cols>
  <sheetData>
    <row r="1" spans="1:12" ht="32.25" customHeight="1" x14ac:dyDescent="0.25">
      <c r="A1" s="57" t="s">
        <v>172</v>
      </c>
      <c r="B1" s="57"/>
      <c r="C1" s="57"/>
      <c r="D1" s="57"/>
      <c r="E1" s="57"/>
      <c r="F1" s="57"/>
      <c r="G1" s="32"/>
      <c r="H1" s="32"/>
      <c r="I1" s="32"/>
    </row>
    <row r="2" spans="1:12" ht="16.5" x14ac:dyDescent="0.25">
      <c r="A2" s="53" t="s">
        <v>137</v>
      </c>
      <c r="B2" s="53"/>
      <c r="C2" s="53"/>
      <c r="D2" s="53"/>
      <c r="E2" s="53"/>
      <c r="F2" s="53"/>
      <c r="G2" s="15"/>
      <c r="H2" s="15"/>
      <c r="I2" s="15"/>
    </row>
    <row r="3" spans="1:12" ht="16.5" x14ac:dyDescent="0.25">
      <c r="A3" s="53" t="s">
        <v>144</v>
      </c>
      <c r="B3" s="53"/>
      <c r="C3" s="53"/>
      <c r="D3" s="53"/>
      <c r="E3" s="53"/>
      <c r="F3" s="53"/>
      <c r="G3" s="15"/>
      <c r="H3" s="15"/>
      <c r="I3" s="15"/>
      <c r="J3" s="15"/>
      <c r="K3" s="15"/>
      <c r="L3" s="15"/>
    </row>
    <row r="4" spans="1:12" ht="16.5" x14ac:dyDescent="0.25">
      <c r="A4" s="53" t="s">
        <v>145</v>
      </c>
      <c r="B4" s="53"/>
      <c r="C4" s="53"/>
      <c r="D4" s="53"/>
      <c r="E4" s="53"/>
      <c r="F4" s="53"/>
      <c r="G4" s="15"/>
      <c r="H4" s="15"/>
      <c r="I4" s="15"/>
    </row>
    <row r="5" spans="1:12" ht="16.5" x14ac:dyDescent="0.25">
      <c r="A5" s="55" t="s">
        <v>165</v>
      </c>
      <c r="B5" s="55"/>
      <c r="C5" s="55"/>
      <c r="D5" s="55"/>
      <c r="E5" s="55"/>
      <c r="F5" s="55"/>
      <c r="G5" s="15"/>
      <c r="H5" s="15"/>
      <c r="I5" s="15"/>
    </row>
    <row r="6" spans="1:12" ht="16.5" x14ac:dyDescent="0.25">
      <c r="A6" s="55" t="s">
        <v>167</v>
      </c>
      <c r="B6" s="55"/>
      <c r="C6" s="55"/>
      <c r="D6" s="55"/>
      <c r="E6" s="55"/>
      <c r="F6" s="55"/>
      <c r="G6" s="15"/>
      <c r="H6" s="15"/>
      <c r="I6" s="15"/>
    </row>
    <row r="7" spans="1:12" ht="16.5" x14ac:dyDescent="0.25">
      <c r="A7" s="53" t="s">
        <v>166</v>
      </c>
      <c r="B7" s="53"/>
      <c r="C7" s="53"/>
      <c r="D7" s="53"/>
      <c r="E7" s="53"/>
      <c r="F7" s="53"/>
      <c r="G7" s="15"/>
      <c r="H7" s="15"/>
      <c r="I7" s="15"/>
    </row>
    <row r="8" spans="1:12" ht="12.75" customHeight="1" x14ac:dyDescent="0.25"/>
    <row r="9" spans="1:12" ht="19.5" customHeight="1" x14ac:dyDescent="0.25">
      <c r="A9" s="70" t="s">
        <v>148</v>
      </c>
      <c r="B9" s="70"/>
      <c r="C9" s="70"/>
      <c r="D9" s="70"/>
      <c r="E9" s="70"/>
      <c r="F9" s="70"/>
      <c r="G9" s="1"/>
      <c r="H9" s="1"/>
      <c r="I9" s="1"/>
    </row>
    <row r="10" spans="1:12" ht="16.5" x14ac:dyDescent="0.25">
      <c r="A10" s="61" t="s">
        <v>160</v>
      </c>
      <c r="B10" s="61"/>
      <c r="C10" s="33" t="s">
        <v>153</v>
      </c>
      <c r="D10" s="33" t="s">
        <v>154</v>
      </c>
      <c r="E10" s="33" t="s">
        <v>155</v>
      </c>
      <c r="F10" s="33" t="s">
        <v>114</v>
      </c>
      <c r="G10" s="1"/>
      <c r="H10" s="1"/>
      <c r="I10" s="1"/>
    </row>
    <row r="11" spans="1:12" ht="30" customHeight="1" x14ac:dyDescent="0.25">
      <c r="A11" s="8">
        <v>1</v>
      </c>
      <c r="B11" s="24" t="s">
        <v>3</v>
      </c>
      <c r="C11" s="25">
        <v>8400</v>
      </c>
      <c r="D11" s="26">
        <v>8400</v>
      </c>
      <c r="E11" s="31">
        <f>C11-D11</f>
        <v>0</v>
      </c>
      <c r="F11" s="25"/>
      <c r="G11" s="1"/>
      <c r="H11" s="1"/>
      <c r="I11" s="1"/>
    </row>
    <row r="12" spans="1:12" ht="30" customHeight="1" x14ac:dyDescent="0.25">
      <c r="A12" s="8">
        <v>2</v>
      </c>
      <c r="B12" s="24" t="s">
        <v>2</v>
      </c>
      <c r="C12" s="25">
        <v>178</v>
      </c>
      <c r="D12" s="26">
        <v>178</v>
      </c>
      <c r="E12" s="31">
        <f t="shared" ref="E12:E15" si="0">C12-D12</f>
        <v>0</v>
      </c>
      <c r="F12" s="25"/>
      <c r="G12" s="1"/>
      <c r="H12" s="1"/>
      <c r="I12" s="1"/>
    </row>
    <row r="13" spans="1:12" ht="30" customHeight="1" x14ac:dyDescent="0.25">
      <c r="A13" s="8">
        <v>3</v>
      </c>
      <c r="B13" s="24" t="s">
        <v>122</v>
      </c>
      <c r="C13" s="25">
        <v>3000</v>
      </c>
      <c r="D13" s="26">
        <v>2800</v>
      </c>
      <c r="E13" s="31">
        <f t="shared" si="0"/>
        <v>200</v>
      </c>
      <c r="F13" s="25"/>
      <c r="G13" s="1"/>
      <c r="H13" s="1"/>
      <c r="I13" s="1"/>
    </row>
    <row r="14" spans="1:12" ht="30" customHeight="1" x14ac:dyDescent="0.25">
      <c r="A14" s="8">
        <v>4</v>
      </c>
      <c r="B14" s="24" t="s">
        <v>141</v>
      </c>
      <c r="C14" s="26">
        <v>500</v>
      </c>
      <c r="D14" s="26">
        <v>700</v>
      </c>
      <c r="E14" s="31">
        <f t="shared" si="0"/>
        <v>-200</v>
      </c>
      <c r="F14" s="25"/>
      <c r="G14" s="1"/>
      <c r="H14" s="1"/>
      <c r="I14" s="1"/>
    </row>
    <row r="15" spans="1:12" ht="30" customHeight="1" x14ac:dyDescent="0.25">
      <c r="A15" s="8">
        <v>5</v>
      </c>
      <c r="B15" s="24" t="s">
        <v>124</v>
      </c>
      <c r="C15" s="25">
        <v>25000</v>
      </c>
      <c r="D15" s="26">
        <v>25000</v>
      </c>
      <c r="E15" s="31">
        <f t="shared" si="0"/>
        <v>0</v>
      </c>
      <c r="F15" s="25"/>
      <c r="G15" s="1"/>
      <c r="H15" s="1"/>
      <c r="I15" s="1"/>
    </row>
    <row r="16" spans="1:12" ht="30" customHeight="1" x14ac:dyDescent="0.25">
      <c r="A16" s="65" t="s">
        <v>150</v>
      </c>
      <c r="B16" s="66"/>
      <c r="C16" s="25">
        <f>SUM(C11:C15)</f>
        <v>37078</v>
      </c>
      <c r="D16" s="25">
        <f t="shared" ref="D16" si="1">SUM(D11:D15)</f>
        <v>37078</v>
      </c>
      <c r="E16" s="31">
        <f>SUM(E11:E15)</f>
        <v>0</v>
      </c>
      <c r="F16" s="25"/>
      <c r="G16" s="1"/>
      <c r="H16" s="1"/>
      <c r="I16" s="1"/>
    </row>
    <row r="17" spans="1:9" ht="16.5" x14ac:dyDescent="0.25">
      <c r="A17" s="61" t="s">
        <v>161</v>
      </c>
      <c r="B17" s="61"/>
      <c r="C17" s="33" t="s">
        <v>153</v>
      </c>
      <c r="D17" s="33" t="s">
        <v>154</v>
      </c>
      <c r="E17" s="33" t="s">
        <v>155</v>
      </c>
      <c r="F17" s="33" t="s">
        <v>114</v>
      </c>
      <c r="G17" s="1"/>
      <c r="H17" s="1"/>
      <c r="I17" s="1"/>
    </row>
    <row r="18" spans="1:9" ht="30" customHeight="1" x14ac:dyDescent="0.25">
      <c r="A18" s="8">
        <v>1</v>
      </c>
      <c r="B18" s="24" t="s">
        <v>118</v>
      </c>
      <c r="C18" s="25">
        <v>900</v>
      </c>
      <c r="D18" s="26">
        <v>900</v>
      </c>
      <c r="E18" s="31">
        <f t="shared" ref="E18:E20" si="2">C18-D18</f>
        <v>0</v>
      </c>
      <c r="F18" s="25"/>
      <c r="G18" s="1"/>
      <c r="H18" s="1"/>
      <c r="I18" s="1"/>
    </row>
    <row r="19" spans="1:9" ht="33" x14ac:dyDescent="0.25">
      <c r="A19" s="8">
        <v>2</v>
      </c>
      <c r="B19" s="24" t="s">
        <v>120</v>
      </c>
      <c r="C19" s="25">
        <v>1700</v>
      </c>
      <c r="D19" s="26">
        <v>1700</v>
      </c>
      <c r="E19" s="31">
        <f t="shared" si="2"/>
        <v>0</v>
      </c>
      <c r="F19" s="25"/>
      <c r="G19" s="1"/>
      <c r="H19" s="1"/>
      <c r="I19" s="1"/>
    </row>
    <row r="20" spans="1:9" ht="30" customHeight="1" x14ac:dyDescent="0.25">
      <c r="A20" s="8">
        <v>3</v>
      </c>
      <c r="B20" s="24" t="s">
        <v>140</v>
      </c>
      <c r="C20" s="24">
        <v>50</v>
      </c>
      <c r="D20" s="26">
        <v>50</v>
      </c>
      <c r="E20" s="31">
        <f t="shared" si="2"/>
        <v>0</v>
      </c>
      <c r="F20" s="26"/>
      <c r="G20" s="1"/>
      <c r="H20" s="1"/>
      <c r="I20" s="1"/>
    </row>
    <row r="21" spans="1:9" ht="30" customHeight="1" x14ac:dyDescent="0.25">
      <c r="A21" s="67" t="s">
        <v>151</v>
      </c>
      <c r="B21" s="68"/>
      <c r="C21" s="31">
        <f>SUM(C18:C20)</f>
        <v>2650</v>
      </c>
      <c r="D21" s="31">
        <f t="shared" ref="D21:E21" si="3">SUM(D18:D20)</f>
        <v>2650</v>
      </c>
      <c r="E21" s="31">
        <f t="shared" si="3"/>
        <v>0</v>
      </c>
      <c r="F21" s="26"/>
      <c r="G21" s="1"/>
      <c r="H21" s="1"/>
      <c r="I21" s="1"/>
    </row>
    <row r="22" spans="1:9" ht="66" x14ac:dyDescent="0.25">
      <c r="A22" s="69" t="s">
        <v>152</v>
      </c>
      <c r="B22" s="68"/>
      <c r="C22" s="34">
        <f>C16+C21</f>
        <v>39728</v>
      </c>
      <c r="D22" s="34">
        <f t="shared" ref="D22:E22" si="4">D16+D21</f>
        <v>39728</v>
      </c>
      <c r="E22" s="34">
        <f t="shared" si="4"/>
        <v>0</v>
      </c>
      <c r="F22" s="44" t="s">
        <v>168</v>
      </c>
      <c r="G22" s="1"/>
      <c r="H22" s="1"/>
      <c r="I22" s="1"/>
    </row>
    <row r="23" spans="1:9" ht="50.1" customHeight="1" x14ac:dyDescent="0.25">
      <c r="A23" s="62" t="s">
        <v>169</v>
      </c>
      <c r="B23" s="63"/>
      <c r="C23" s="63"/>
      <c r="D23" s="63"/>
      <c r="E23" s="63"/>
      <c r="F23" s="64"/>
      <c r="G23" s="1"/>
      <c r="H23" s="1"/>
      <c r="I23" s="1"/>
    </row>
    <row r="25" spans="1:9" s="6" customFormat="1" ht="19.5" x14ac:dyDescent="0.25">
      <c r="A25" s="35"/>
      <c r="B25" s="35" t="s">
        <v>156</v>
      </c>
      <c r="C25" s="45" t="s">
        <v>157</v>
      </c>
      <c r="D25" s="40"/>
      <c r="E25" s="43" t="s">
        <v>158</v>
      </c>
      <c r="F25" s="39" t="s">
        <v>159</v>
      </c>
      <c r="G25" s="13"/>
      <c r="H25" s="13"/>
      <c r="I25" s="13"/>
    </row>
    <row r="26" spans="1:9" x14ac:dyDescent="0.25">
      <c r="B26" s="1"/>
    </row>
    <row r="31" spans="1:9" ht="16.5" x14ac:dyDescent="0.25">
      <c r="B31" s="12"/>
    </row>
  </sheetData>
  <mergeCells count="14">
    <mergeCell ref="A23:F23"/>
    <mergeCell ref="A5:F5"/>
    <mergeCell ref="A17:B17"/>
    <mergeCell ref="A16:B16"/>
    <mergeCell ref="A21:B21"/>
    <mergeCell ref="A22:B22"/>
    <mergeCell ref="A10:B10"/>
    <mergeCell ref="A9:F9"/>
    <mergeCell ref="A1:F1"/>
    <mergeCell ref="A2:F2"/>
    <mergeCell ref="A3:F3"/>
    <mergeCell ref="A7:F7"/>
    <mergeCell ref="A4:F4"/>
    <mergeCell ref="A6:F6"/>
  </mergeCells>
  <phoneticPr fontId="4" type="noConversion"/>
  <printOptions horizontalCentered="1"/>
  <pageMargins left="0.39370078740157483" right="0.19685039370078741" top="0.55118110236220474" bottom="0.39370078740157483" header="0.31496062992125984" footer="0.31496062992125984"/>
  <pageSetup paperSize="9" scale="1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sqref="A1:I20"/>
    </sheetView>
  </sheetViews>
  <sheetFormatPr defaultRowHeight="16.5" x14ac:dyDescent="0.25"/>
  <sheetData>
    <row r="4" spans="2:2" x14ac:dyDescent="0.25">
      <c r="B4" s="38" t="s">
        <v>164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sqref="A1:I20"/>
    </sheetView>
  </sheetViews>
  <sheetFormatPr defaultRowHeight="16.5" x14ac:dyDescent="0.25"/>
  <sheetData>
    <row r="4" spans="2:2" x14ac:dyDescent="0.25">
      <c r="B4" s="38" t="s">
        <v>163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ySplit="1" topLeftCell="A2" activePane="bottomLeft" state="frozen"/>
      <selection pane="bottomLeft" activeCell="C6" sqref="C6"/>
    </sheetView>
  </sheetViews>
  <sheetFormatPr defaultRowHeight="16.5" x14ac:dyDescent="0.25"/>
  <cols>
    <col min="1" max="1" width="13.5" bestFit="1" customWidth="1"/>
    <col min="2" max="2" width="28.375" bestFit="1" customWidth="1"/>
    <col min="3" max="3" width="55.5" customWidth="1"/>
    <col min="4" max="4" width="38.75" customWidth="1"/>
    <col min="5" max="5" width="36.625" customWidth="1"/>
  </cols>
  <sheetData>
    <row r="1" spans="1:6" x14ac:dyDescent="0.25">
      <c r="A1" t="s">
        <v>10</v>
      </c>
      <c r="B1" t="s">
        <v>52</v>
      </c>
      <c r="C1" t="s">
        <v>13</v>
      </c>
      <c r="D1" t="s">
        <v>14</v>
      </c>
      <c r="F1" s="10" t="s">
        <v>72</v>
      </c>
    </row>
    <row r="2" spans="1:6" ht="33" x14ac:dyDescent="0.25">
      <c r="A2" t="s">
        <v>15</v>
      </c>
      <c r="B2" t="s">
        <v>11</v>
      </c>
      <c r="C2" t="s">
        <v>12</v>
      </c>
      <c r="D2" s="5" t="s">
        <v>22</v>
      </c>
    </row>
    <row r="3" spans="1:6" x14ac:dyDescent="0.25">
      <c r="A3" t="s">
        <v>17</v>
      </c>
      <c r="B3" t="s">
        <v>16</v>
      </c>
      <c r="C3" t="s">
        <v>12</v>
      </c>
      <c r="D3" t="s">
        <v>18</v>
      </c>
    </row>
    <row r="4" spans="1:6" ht="33" x14ac:dyDescent="0.25">
      <c r="A4" t="s">
        <v>19</v>
      </c>
      <c r="B4" t="s">
        <v>20</v>
      </c>
      <c r="C4" s="5" t="s">
        <v>21</v>
      </c>
      <c r="D4" s="5" t="s">
        <v>23</v>
      </c>
    </row>
    <row r="5" spans="1:6" ht="99" x14ac:dyDescent="0.25">
      <c r="A5" t="s">
        <v>24</v>
      </c>
      <c r="B5" t="s">
        <v>25</v>
      </c>
      <c r="C5" s="5" t="s">
        <v>26</v>
      </c>
      <c r="D5" s="5" t="s">
        <v>27</v>
      </c>
    </row>
    <row r="6" spans="1:6" ht="49.5" x14ac:dyDescent="0.25">
      <c r="A6" t="s">
        <v>28</v>
      </c>
      <c r="B6" t="s">
        <v>29</v>
      </c>
      <c r="C6" s="5" t="s">
        <v>30</v>
      </c>
      <c r="D6" s="5" t="s">
        <v>31</v>
      </c>
    </row>
    <row r="7" spans="1:6" ht="82.5" x14ac:dyDescent="0.25">
      <c r="A7" t="s">
        <v>73</v>
      </c>
      <c r="B7" t="s">
        <v>37</v>
      </c>
      <c r="C7" s="5" t="s">
        <v>76</v>
      </c>
      <c r="D7" s="5" t="s">
        <v>53</v>
      </c>
      <c r="E7" s="5" t="s">
        <v>38</v>
      </c>
    </row>
    <row r="8" spans="1:6" ht="115.5" x14ac:dyDescent="0.25">
      <c r="A8" t="s">
        <v>74</v>
      </c>
      <c r="B8" t="s">
        <v>42</v>
      </c>
      <c r="C8" s="5" t="s">
        <v>77</v>
      </c>
      <c r="D8" s="5" t="s">
        <v>75</v>
      </c>
      <c r="E8" s="5" t="s">
        <v>43</v>
      </c>
    </row>
    <row r="9" spans="1:6" ht="33" x14ac:dyDescent="0.25">
      <c r="A9" t="s">
        <v>78</v>
      </c>
      <c r="B9" t="s">
        <v>79</v>
      </c>
      <c r="C9" s="5" t="s">
        <v>80</v>
      </c>
      <c r="D9" s="5" t="s">
        <v>81</v>
      </c>
      <c r="E9" s="5"/>
    </row>
    <row r="10" spans="1:6" ht="181.5" x14ac:dyDescent="0.25">
      <c r="A10" t="s">
        <v>86</v>
      </c>
      <c r="B10" t="s">
        <v>82</v>
      </c>
      <c r="C10" s="5" t="s">
        <v>83</v>
      </c>
      <c r="D10" s="5" t="s">
        <v>84</v>
      </c>
      <c r="E10" s="5" t="s">
        <v>41</v>
      </c>
    </row>
    <row r="11" spans="1:6" ht="49.5" x14ac:dyDescent="0.25">
      <c r="A11" t="s">
        <v>87</v>
      </c>
      <c r="B11" t="s">
        <v>46</v>
      </c>
      <c r="C11" s="5" t="s">
        <v>80</v>
      </c>
      <c r="D11" s="5" t="s">
        <v>85</v>
      </c>
      <c r="E11" s="5" t="s">
        <v>47</v>
      </c>
      <c r="F11" s="11"/>
    </row>
    <row r="12" spans="1:6" ht="66" x14ac:dyDescent="0.25">
      <c r="A12" t="s">
        <v>88</v>
      </c>
      <c r="B12" t="s">
        <v>48</v>
      </c>
      <c r="C12" s="5" t="s">
        <v>80</v>
      </c>
      <c r="D12" s="5" t="s">
        <v>49</v>
      </c>
    </row>
    <row r="13" spans="1:6" ht="82.5" x14ac:dyDescent="0.25">
      <c r="A13" t="s">
        <v>90</v>
      </c>
      <c r="B13" t="s">
        <v>91</v>
      </c>
      <c r="C13" s="5" t="s">
        <v>80</v>
      </c>
      <c r="D13" s="5" t="s">
        <v>92</v>
      </c>
    </row>
    <row r="14" spans="1:6" ht="49.5" x14ac:dyDescent="0.25">
      <c r="A14" t="s">
        <v>89</v>
      </c>
      <c r="B14" t="s">
        <v>50</v>
      </c>
      <c r="D14" s="5" t="s">
        <v>51</v>
      </c>
    </row>
    <row r="15" spans="1:6" ht="66" x14ac:dyDescent="0.25">
      <c r="B15" t="s">
        <v>4</v>
      </c>
      <c r="C15" s="5" t="s">
        <v>7</v>
      </c>
    </row>
    <row r="16" spans="1:6" ht="33" x14ac:dyDescent="0.25">
      <c r="B16" t="s">
        <v>5</v>
      </c>
      <c r="C16" s="5" t="s">
        <v>8</v>
      </c>
    </row>
    <row r="17" spans="2:3" ht="115.5" x14ac:dyDescent="0.25">
      <c r="B17" t="s">
        <v>6</v>
      </c>
      <c r="C17" s="5" t="s">
        <v>9</v>
      </c>
    </row>
    <row r="18" spans="2:3" ht="49.5" x14ac:dyDescent="0.25">
      <c r="B18" t="s">
        <v>2</v>
      </c>
      <c r="C18" s="5" t="s">
        <v>32</v>
      </c>
    </row>
    <row r="19" spans="2:3" x14ac:dyDescent="0.25">
      <c r="B19" s="5" t="s">
        <v>33</v>
      </c>
      <c r="C19" s="5" t="s">
        <v>34</v>
      </c>
    </row>
    <row r="20" spans="2:3" ht="33" x14ac:dyDescent="0.25">
      <c r="B20" s="5" t="s">
        <v>35</v>
      </c>
      <c r="C20" s="5" t="s">
        <v>36</v>
      </c>
    </row>
    <row r="21" spans="2:3" ht="33" x14ac:dyDescent="0.25">
      <c r="B21" t="s">
        <v>39</v>
      </c>
      <c r="C21" s="5" t="s">
        <v>40</v>
      </c>
    </row>
    <row r="22" spans="2:3" x14ac:dyDescent="0.25">
      <c r="B22" t="s">
        <v>44</v>
      </c>
      <c r="C22" s="5" t="s">
        <v>45</v>
      </c>
    </row>
    <row r="27" spans="2:3" x14ac:dyDescent="0.25">
      <c r="B27" t="s">
        <v>93</v>
      </c>
    </row>
  </sheetData>
  <phoneticPr fontId="4" type="noConversion"/>
  <hyperlinks>
    <hyperlink ref="F1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4" sqref="A14"/>
    </sheetView>
  </sheetViews>
  <sheetFormatPr defaultColWidth="9" defaultRowHeight="39.950000000000003" customHeight="1" x14ac:dyDescent="0.25"/>
  <cols>
    <col min="1" max="1" width="46.625" style="7" customWidth="1"/>
    <col min="2" max="2" width="64.125" style="7" customWidth="1"/>
    <col min="3" max="16384" width="9" style="7"/>
  </cols>
  <sheetData>
    <row r="1" spans="1:2" ht="19.5" x14ac:dyDescent="0.25">
      <c r="A1" s="6" t="s">
        <v>54</v>
      </c>
    </row>
    <row r="2" spans="1:2" ht="39.950000000000003" customHeight="1" x14ac:dyDescent="0.25">
      <c r="A2" s="8" t="s">
        <v>55</v>
      </c>
      <c r="B2" s="8" t="s">
        <v>56</v>
      </c>
    </row>
    <row r="3" spans="1:2" ht="39.950000000000003" customHeight="1" x14ac:dyDescent="0.25">
      <c r="A3" s="9" t="s">
        <v>57</v>
      </c>
      <c r="B3" s="9" t="s">
        <v>58</v>
      </c>
    </row>
    <row r="4" spans="1:2" ht="39.950000000000003" customHeight="1" x14ac:dyDescent="0.25">
      <c r="A4" s="9" t="s">
        <v>59</v>
      </c>
      <c r="B4" s="9" t="s">
        <v>60</v>
      </c>
    </row>
    <row r="5" spans="1:2" ht="39.950000000000003" customHeight="1" x14ac:dyDescent="0.25">
      <c r="A5" s="9" t="s">
        <v>61</v>
      </c>
      <c r="B5" s="9" t="s">
        <v>62</v>
      </c>
    </row>
    <row r="6" spans="1:2" ht="39.950000000000003" customHeight="1" x14ac:dyDescent="0.25">
      <c r="A6" s="9" t="s">
        <v>63</v>
      </c>
      <c r="B6" s="9" t="s">
        <v>64</v>
      </c>
    </row>
    <row r="7" spans="1:2" ht="39.950000000000003" customHeight="1" x14ac:dyDescent="0.25">
      <c r="A7" s="9" t="s">
        <v>5</v>
      </c>
      <c r="B7" s="9" t="s">
        <v>65</v>
      </c>
    </row>
    <row r="8" spans="1:2" ht="39.950000000000003" customHeight="1" x14ac:dyDescent="0.25">
      <c r="A8" s="9" t="s">
        <v>66</v>
      </c>
      <c r="B8" s="9" t="s">
        <v>67</v>
      </c>
    </row>
    <row r="9" spans="1:2" ht="39.950000000000003" customHeight="1" x14ac:dyDescent="0.25">
      <c r="A9" s="9" t="s">
        <v>68</v>
      </c>
      <c r="B9" s="9" t="s">
        <v>69</v>
      </c>
    </row>
    <row r="10" spans="1:2" ht="39.950000000000003" customHeight="1" x14ac:dyDescent="0.25">
      <c r="A10" s="9" t="s">
        <v>6</v>
      </c>
      <c r="B10" s="9" t="s">
        <v>69</v>
      </c>
    </row>
  </sheetData>
  <phoneticPr fontId="4" type="noConversion"/>
  <printOptions horizontalCentered="1"/>
  <pageMargins left="0.11811023622047245" right="0.11811023622047245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活動流程</vt:lpstr>
      <vt:lpstr>經費申請表</vt:lpstr>
      <vt:lpstr>經費結算表(核銷時訂於第一頁)</vt:lpstr>
      <vt:lpstr>講師學經歷</vt:lpstr>
      <vt:lpstr>報價單</vt:lpstr>
      <vt:lpstr>(參考)編列表準</vt:lpstr>
      <vt:lpstr>(參考)憑證核銷需檢附之相關憑證</vt:lpstr>
    </vt:vector>
  </TitlesOfParts>
  <Company>遠東科技大學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教資PC09</dc:creator>
  <cp:lastModifiedBy>user</cp:lastModifiedBy>
  <cp:lastPrinted>2023-08-28T02:36:04Z</cp:lastPrinted>
  <dcterms:created xsi:type="dcterms:W3CDTF">2023-07-18T05:53:26Z</dcterms:created>
  <dcterms:modified xsi:type="dcterms:W3CDTF">2024-07-31T08:16:08Z</dcterms:modified>
</cp:coreProperties>
</file>